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min\Desktop\신규사업 관련\신청서류 체크리스트\"/>
    </mc:Choice>
  </mc:AlternateContent>
  <xr:revisionPtr revIDLastSave="0" documentId="13_ncr:1_{E84CB9EE-AADA-4AC2-8E0F-F0BF4812EAAA}" xr6:coauthVersionLast="47" xr6:coauthVersionMax="47" xr10:uidLastSave="{00000000-0000-0000-0000-000000000000}"/>
  <bookViews>
    <workbookView xWindow="-28920" yWindow="3645" windowWidth="29040" windowHeight="15720" xr2:uid="{FACBF8D0-DF0C-4953-A8CF-04C2C6FF2B58}"/>
  </bookViews>
  <sheets>
    <sheet name="요건검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 s="1"/>
  <c r="E2" i="1" s="1"/>
  <c r="H7" i="1"/>
  <c r="I7" i="1" s="1"/>
  <c r="H9" i="1"/>
  <c r="I9" i="1" s="1"/>
  <c r="J9" i="1" s="1"/>
  <c r="H8" i="1"/>
  <c r="I8" i="1" s="1"/>
  <c r="I10" i="1" l="1"/>
  <c r="J10" i="1" s="1"/>
  <c r="E3" i="1" s="1"/>
</calcChain>
</file>

<file path=xl/sharedStrings.xml><?xml version="1.0" encoding="utf-8"?>
<sst xmlns="http://schemas.openxmlformats.org/spreadsheetml/2006/main" count="36" uniqueCount="34">
  <si>
    <t>2022년</t>
  </si>
  <si>
    <t>2023년</t>
  </si>
  <si>
    <t>2024년</t>
  </si>
  <si>
    <t>구분</t>
    <phoneticPr fontId="2" type="noConversion"/>
  </si>
  <si>
    <t>재무제표</t>
  </si>
  <si>
    <t>계정과목</t>
  </si>
  <si>
    <t>연구개발비 해당금액</t>
  </si>
  <si>
    <t>비고</t>
  </si>
  <si>
    <t>①재무상태표</t>
  </si>
  <si>
    <t>무형자산의 개발비</t>
  </si>
  <si>
    <t>고정자산 취득가액 중 당해연도 감가상각비를 제외한 금액 등 기업회계기준서에서 인정하는 금액 이외의 금액은 제외</t>
  </si>
  <si>
    <t>②포괄손익계산서</t>
  </si>
  <si>
    <t>판매비와관리비의 연구비, 경상개발비 또는 (경상)연구개발비</t>
  </si>
  <si>
    <t>상동</t>
  </si>
  <si>
    <t>③제조원가명세서</t>
  </si>
  <si>
    <t>제조경비의 연구비, 경상개발비 또는 (경상)연구개발비</t>
  </si>
  <si>
    <t>당해 연도 제조원가명세서의 금액</t>
  </si>
  <si>
    <t>④기타원가명세서</t>
  </si>
  <si>
    <t>연구비, 경상개발비 또는 (경상)연구개발비</t>
  </si>
  <si>
    <t>당해 연도 기타원가명세서의 금액</t>
  </si>
  <si>
    <t>당해 연도 개발비 총 증가금액(=당기말 개발비-전기말 개발비+개발비상각비)</t>
    <phoneticPr fontId="2" type="noConversion"/>
  </si>
  <si>
    <t>당해 연도 손익계산서 금액</t>
    <phoneticPr fontId="2" type="noConversion"/>
  </si>
  <si>
    <t>R&amp;D 집약도(연구개발비 투자비율)</t>
    <phoneticPr fontId="2" type="noConversion"/>
  </si>
  <si>
    <t>▶ 해당연도의 연구개발비에서 제외되는 금액의 예시
 - 연구개발용 고정자산 취득가액 중 당해 연도 감가상각비 이외의 금액(즉, 연구개발용 고정자산의 취득가액 전액이 취득연도의 연구개발비로 인정되지 아니함
 - 연구개발비 중 국고보조금에 해당하는 금액
 - 해당연도 이외의 기간에 해당하는 연구개발비
 - 기타 기업회계 기준서에 규정하는 연구개발비 이외의 금액</t>
    <phoneticPr fontId="2" type="noConversion"/>
  </si>
  <si>
    <t>연구개발비 투자비율 항목 지표</t>
    <phoneticPr fontId="2" type="noConversion"/>
  </si>
  <si>
    <t>⑤매출액</t>
    <phoneticPr fontId="2" type="noConversion"/>
  </si>
  <si>
    <t>⑥연구개발비 합계(=①+②+③+④)</t>
    <phoneticPr fontId="2" type="noConversion"/>
  </si>
  <si>
    <t>⑦연구개발비 투자비율(=⑥/⑤*100)</t>
    <phoneticPr fontId="2" type="noConversion"/>
  </si>
  <si>
    <t>④기타원가명세서</t>
    <phoneticPr fontId="2" type="noConversion"/>
  </si>
  <si>
    <t>③제조원가명세서</t>
    <phoneticPr fontId="2" type="noConversion"/>
  </si>
  <si>
    <t>②포괄손익계산서</t>
    <phoneticPr fontId="2" type="noConversion"/>
  </si>
  <si>
    <t>①재무상태표</t>
    <phoneticPr fontId="2" type="noConversion"/>
  </si>
  <si>
    <r>
      <rPr>
        <b/>
        <sz val="14"/>
        <color rgb="FFFF0000"/>
        <rFont val="맑은 고딕"/>
        <family val="3"/>
        <charset val="129"/>
        <scheme val="minor"/>
      </rPr>
      <t xml:space="preserve">(요건3) </t>
    </r>
    <r>
      <rPr>
        <b/>
        <sz val="14"/>
        <color theme="1"/>
        <rFont val="맑은 고딕"/>
        <family val="3"/>
        <charset val="129"/>
        <scheme val="minor"/>
      </rPr>
      <t>’24년 또는 최근 3년(’22~’24) R&amp;D집약도</t>
    </r>
    <phoneticPr fontId="2" type="noConversion"/>
  </si>
  <si>
    <r>
      <rPr>
        <b/>
        <sz val="14"/>
        <color rgb="FFFF0000"/>
        <rFont val="맑은 고딕"/>
        <family val="3"/>
        <charset val="129"/>
        <scheme val="minor"/>
      </rPr>
      <t>(요건2)</t>
    </r>
    <r>
      <rPr>
        <b/>
        <sz val="14"/>
        <color theme="1"/>
        <rFont val="맑은 고딕"/>
        <family val="3"/>
        <charset val="129"/>
        <scheme val="minor"/>
      </rPr>
      <t xml:space="preserve"> 최근 3년(‘22~’24) 매출증가율(CAGR)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</si>
</sst>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8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41" fontId="0" fillId="9" borderId="4" xfId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41" fontId="0" fillId="9" borderId="6" xfId="1" applyFont="1" applyFill="1" applyBorder="1" applyAlignment="1">
      <alignment horizontal="center" vertical="center"/>
    </xf>
    <xf numFmtId="41" fontId="0" fillId="9" borderId="7" xfId="1" applyFont="1" applyFill="1" applyBorder="1" applyAlignment="1">
      <alignment horizontal="center" vertical="center"/>
    </xf>
    <xf numFmtId="41" fontId="0" fillId="9" borderId="8" xfId="1" applyFont="1" applyFill="1" applyBorder="1" applyAlignment="1">
      <alignment horizontal="center" vertical="center"/>
    </xf>
    <xf numFmtId="41" fontId="0" fillId="9" borderId="9" xfId="1" applyFont="1" applyFill="1" applyBorder="1" applyAlignment="1">
      <alignment horizontal="center" vertical="center"/>
    </xf>
    <xf numFmtId="41" fontId="0" fillId="9" borderId="10" xfId="1" applyFont="1" applyFill="1" applyBorder="1" applyAlignment="1">
      <alignment horizontal="center" vertical="center"/>
    </xf>
    <xf numFmtId="41" fontId="0" fillId="9" borderId="11" xfId="1" applyFont="1" applyFill="1" applyBorder="1" applyAlignment="1">
      <alignment horizontal="center" vertical="center"/>
    </xf>
    <xf numFmtId="41" fontId="0" fillId="9" borderId="12" xfId="1" applyFont="1" applyFill="1" applyBorder="1" applyAlignment="1">
      <alignment horizontal="center" vertical="center"/>
    </xf>
    <xf numFmtId="41" fontId="0" fillId="9" borderId="13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/>
        <i val="0"/>
      </font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E2787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66"/>
      <color rgb="FFE27878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DE13-5961-4B9F-9629-9D56ED87A385}">
  <dimension ref="B2:J18"/>
  <sheetViews>
    <sheetView tabSelected="1" zoomScaleNormal="100" workbookViewId="0">
      <selection activeCell="B3" sqref="B3:D3"/>
    </sheetView>
  </sheetViews>
  <sheetFormatPr defaultRowHeight="16.5" x14ac:dyDescent="0.3"/>
  <cols>
    <col min="2" max="2" width="28.125" customWidth="1"/>
    <col min="3" max="7" width="23.125" customWidth="1"/>
    <col min="8" max="8" width="33.75" bestFit="1" customWidth="1"/>
    <col min="9" max="9" width="34.125" bestFit="1" customWidth="1"/>
    <col min="10" max="10" width="24.625" customWidth="1"/>
  </cols>
  <sheetData>
    <row r="2" spans="2:10" ht="31.5" customHeight="1" x14ac:dyDescent="0.3">
      <c r="B2" s="34" t="s">
        <v>33</v>
      </c>
      <c r="C2" s="34"/>
      <c r="D2" s="34"/>
      <c r="E2" s="2" t="str">
        <f>IF(G11="적합", "적합", "부적합")</f>
        <v>적합</v>
      </c>
    </row>
    <row r="3" spans="2:10" ht="31.5" customHeight="1" x14ac:dyDescent="0.3">
      <c r="B3" s="34" t="s">
        <v>32</v>
      </c>
      <c r="C3" s="34"/>
      <c r="D3" s="34"/>
      <c r="E3" s="2" t="str">
        <f>IF(OR(J9="적합",J10="적합"), "적합", "부적합")</f>
        <v>적합</v>
      </c>
    </row>
    <row r="5" spans="2:10" ht="26.25" x14ac:dyDescent="0.3">
      <c r="B5" s="13" t="s">
        <v>22</v>
      </c>
    </row>
    <row r="6" spans="2:10" ht="42" customHeight="1" thickBot="1" x14ac:dyDescent="0.35">
      <c r="B6" s="3" t="s">
        <v>3</v>
      </c>
      <c r="C6" s="17" t="s">
        <v>31</v>
      </c>
      <c r="D6" s="18" t="s">
        <v>30</v>
      </c>
      <c r="E6" s="19" t="s">
        <v>29</v>
      </c>
      <c r="F6" s="20" t="s">
        <v>28</v>
      </c>
      <c r="G6" s="14" t="s">
        <v>25</v>
      </c>
      <c r="H6" s="22" t="s">
        <v>26</v>
      </c>
      <c r="I6" s="22" t="s">
        <v>27</v>
      </c>
    </row>
    <row r="7" spans="2:10" ht="46.5" customHeight="1" x14ac:dyDescent="0.3">
      <c r="B7" s="16" t="s">
        <v>0</v>
      </c>
      <c r="C7" s="25">
        <v>254022532</v>
      </c>
      <c r="D7" s="26">
        <v>22752236</v>
      </c>
      <c r="E7" s="26">
        <v>19755000</v>
      </c>
      <c r="F7" s="26">
        <v>334236586</v>
      </c>
      <c r="G7" s="27">
        <v>20000000000</v>
      </c>
      <c r="H7" s="24">
        <f>SUM(C7:F7)</f>
        <v>630766354</v>
      </c>
      <c r="I7" s="23">
        <f>H7/G7</f>
        <v>3.1538317699999999E-2</v>
      </c>
    </row>
    <row r="8" spans="2:10" ht="46.5" customHeight="1" x14ac:dyDescent="0.3">
      <c r="B8" s="16" t="s">
        <v>1</v>
      </c>
      <c r="C8" s="28">
        <v>932366935</v>
      </c>
      <c r="D8" s="21">
        <v>55477864</v>
      </c>
      <c r="E8" s="21">
        <v>8362664</v>
      </c>
      <c r="F8" s="21">
        <v>11518884</v>
      </c>
      <c r="G8" s="29">
        <v>22000000000</v>
      </c>
      <c r="H8" s="24">
        <f>SUM(C8:F8)</f>
        <v>1007726347</v>
      </c>
      <c r="I8" s="23">
        <f>H8/G8</f>
        <v>4.5805743045454546E-2</v>
      </c>
    </row>
    <row r="9" spans="2:10" ht="46.5" customHeight="1" thickBot="1" x14ac:dyDescent="0.35">
      <c r="B9" s="16" t="s">
        <v>2</v>
      </c>
      <c r="C9" s="30">
        <v>623412345</v>
      </c>
      <c r="D9" s="31">
        <v>835234641</v>
      </c>
      <c r="E9" s="31">
        <v>16467564</v>
      </c>
      <c r="F9" s="31">
        <v>75647455</v>
      </c>
      <c r="G9" s="32">
        <v>25000000000</v>
      </c>
      <c r="H9" s="24">
        <f>SUM(C9:F9)</f>
        <v>1550762005</v>
      </c>
      <c r="I9" s="23">
        <f>H9/G9</f>
        <v>6.2030480200000002E-2</v>
      </c>
      <c r="J9" s="1" t="str">
        <f>IF(I9&gt;=5%, "적합", "부적합")</f>
        <v>적합</v>
      </c>
    </row>
    <row r="10" spans="2:10" ht="46.5" customHeight="1" x14ac:dyDescent="0.3">
      <c r="B10" s="15"/>
      <c r="C10" s="15"/>
      <c r="D10" s="15"/>
      <c r="E10" s="15"/>
      <c r="F10" s="15"/>
      <c r="G10" s="23">
        <f>(G9/G7)^(1/2)-1</f>
        <v>0.1180339887498949</v>
      </c>
      <c r="H10" s="15"/>
      <c r="I10" s="23">
        <f>AVERAGE(I7:I9)</f>
        <v>4.6458180315151511E-2</v>
      </c>
      <c r="J10" s="1" t="str">
        <f>IF(I10&gt;=5%, "적합", "부적합")</f>
        <v>부적합</v>
      </c>
    </row>
    <row r="11" spans="2:10" ht="61.5" customHeight="1" x14ac:dyDescent="0.3">
      <c r="G11" s="1" t="str">
        <f>IF(G10&gt;=10%, "적합", "부적합")</f>
        <v>적합</v>
      </c>
    </row>
    <row r="12" spans="2:10" ht="26.25" x14ac:dyDescent="0.3">
      <c r="B12" s="13" t="s">
        <v>24</v>
      </c>
    </row>
    <row r="13" spans="2:10" ht="38.25" customHeight="1" x14ac:dyDescent="0.3">
      <c r="B13" s="4" t="s">
        <v>4</v>
      </c>
      <c r="C13" s="5" t="s">
        <v>8</v>
      </c>
      <c r="D13" s="6" t="s">
        <v>11</v>
      </c>
      <c r="E13" s="7" t="s">
        <v>14</v>
      </c>
      <c r="F13" s="8" t="s">
        <v>17</v>
      </c>
    </row>
    <row r="14" spans="2:10" ht="38.25" customHeight="1" x14ac:dyDescent="0.3">
      <c r="B14" s="4" t="s">
        <v>5</v>
      </c>
      <c r="C14" s="9" t="s">
        <v>9</v>
      </c>
      <c r="D14" s="10" t="s">
        <v>12</v>
      </c>
      <c r="E14" s="11" t="s">
        <v>15</v>
      </c>
      <c r="F14" s="12" t="s">
        <v>18</v>
      </c>
    </row>
    <row r="15" spans="2:10" ht="38.25" customHeight="1" x14ac:dyDescent="0.3">
      <c r="B15" s="4" t="s">
        <v>6</v>
      </c>
      <c r="C15" s="9" t="s">
        <v>20</v>
      </c>
      <c r="D15" s="10" t="s">
        <v>21</v>
      </c>
      <c r="E15" s="11" t="s">
        <v>16</v>
      </c>
      <c r="F15" s="12" t="s">
        <v>19</v>
      </c>
    </row>
    <row r="16" spans="2:10" ht="38.25" customHeight="1" x14ac:dyDescent="0.3">
      <c r="B16" s="4" t="s">
        <v>7</v>
      </c>
      <c r="C16" s="9" t="s">
        <v>10</v>
      </c>
      <c r="D16" s="10" t="s">
        <v>13</v>
      </c>
      <c r="E16" s="11" t="s">
        <v>13</v>
      </c>
      <c r="F16" s="12" t="s">
        <v>13</v>
      </c>
    </row>
    <row r="18" spans="2:5" ht="93.75" customHeight="1" x14ac:dyDescent="0.3">
      <c r="B18" s="33" t="s">
        <v>23</v>
      </c>
      <c r="C18" s="33"/>
      <c r="D18" s="33"/>
      <c r="E18" s="33"/>
    </row>
  </sheetData>
  <mergeCells count="3">
    <mergeCell ref="B18:E18"/>
    <mergeCell ref="B3:D3"/>
    <mergeCell ref="B2:D2"/>
  </mergeCells>
  <phoneticPr fontId="2" type="noConversion"/>
  <conditionalFormatting sqref="E2:E3 J9:J10 G11:H11">
    <cfRule type="containsText" dxfId="1" priority="1" operator="containsText" text="부적합">
      <formula>NOT(ISERROR(SEARCH("부적합",E2)))</formula>
    </cfRule>
    <cfRule type="containsText" dxfId="0" priority="2" operator="containsText" text="적합">
      <formula>NOT(ISERROR(SEARCH("적합",E2)))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요건검토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 수홍</dc:creator>
  <cp:lastModifiedBy>민 수홍</cp:lastModifiedBy>
  <dcterms:created xsi:type="dcterms:W3CDTF">2026-02-02T02:52:29Z</dcterms:created>
  <dcterms:modified xsi:type="dcterms:W3CDTF">2026-02-02T03:58:18Z</dcterms:modified>
</cp:coreProperties>
</file>